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5E14E676-7B58-4A92-900B-AA7486DC89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 Actividades" sheetId="2" r:id="rId1"/>
    <sheet name="Flujo Efectivo" sheetId="3" r:id="rId2"/>
    <sheet name="Detalle Gastos" sheetId="4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5" l="1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7" i="3"/>
  <c r="B8" i="3" s="1"/>
  <c r="B10" i="3" s="1"/>
  <c r="B15" i="2"/>
  <c r="B14" i="2"/>
  <c r="B13" i="2"/>
  <c r="B12" i="2"/>
  <c r="B11" i="2"/>
  <c r="B10" i="2"/>
  <c r="B9" i="2"/>
  <c r="B16" i="2" s="1"/>
  <c r="B6" i="2"/>
  <c r="B18" i="2" l="1"/>
</calcChain>
</file>

<file path=xl/sharedStrings.xml><?xml version="1.0" encoding="utf-8"?>
<sst xmlns="http://schemas.openxmlformats.org/spreadsheetml/2006/main" count="197" uniqueCount="139">
  <si>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</si>
  <si>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</si>
  <si>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</si>
  <si>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</si>
  <si>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</si>
  <si>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</si>
  <si>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</si>
  <si>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</si>
  <si>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</si>
  <si>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</si>
  <si>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</si>
  <si>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</si>
  <si>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</si>
  <si>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</si>
  <si>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</si>
  <si>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</si>
  <si>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</si>
  <si>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</si>
  <si>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</si>
  <si>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</si>
  <si>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</si>
  <si>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</si>
  <si>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</si>
  <si>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</si>
  <si>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Julio 2026</t>
  </si>
  <si>
    <t>Depósitos provenientes de Ibero</t>
  </si>
  <si>
    <t>Otros cobros bancarios y en efectivo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</si>
  <si>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</si>
  <si>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</si>
  <si>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</si>
  <si>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</si>
  <si>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</si>
  <si>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</si>
  <si>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</si>
  <si>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</si>
  <si>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</si>
  <si>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</si>
  <si>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preliminar. A diferencia de los primeros meses del año, para este periodo se incorporaron también los ingresos en efectivo identificados en los controles administrativos (arqueos de caja, cuotas y otros cobros), además de los depósitos bancarios. Los retiros, resguardos y pagos de obligaciones de meses anteriores se excluyen como gasto adicional.</t>
  </si>
  <si>
    <t>ASOCIACION DE PROFESORES E INVESTIGADORES DE LA UNIVERSIDAD IBEROAMERICANA A.C.
Flujo de efectivo bancario | Julio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</si>
  <si>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</si>
  <si>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</si>
  <si>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</si>
  <si>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</si>
  <si>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</si>
  <si>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</si>
  <si>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</si>
  <si>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</si>
  <si>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Julio 2026</t>
  </si>
  <si>
    <t>Santander</t>
  </si>
  <si>
    <t>RETIRO / PROPIMEX</t>
  </si>
  <si>
    <t>Retiro / disposición de efectivo</t>
  </si>
  <si>
    <t>Movimiento de tesorería</t>
  </si>
  <si>
    <t>PROPIMEX</t>
  </si>
  <si>
    <t>Mercancías e insumos operativos</t>
  </si>
  <si>
    <t>XDC3040238</t>
  </si>
  <si>
    <t>CITLALI GRANADOS HEREDIA</t>
  </si>
  <si>
    <t>F109</t>
  </si>
  <si>
    <t>RETIRO / CHEQUE AL PORTADOR</t>
  </si>
  <si>
    <t>VISUALIZA MAS IDEAS SC</t>
  </si>
  <si>
    <t>Hosting y dominio web</t>
  </si>
  <si>
    <t>MAT2139</t>
  </si>
  <si>
    <t>Caja chica</t>
  </si>
  <si>
    <t>SILVIA GARCÍA SÁNCHEZ</t>
  </si>
  <si>
    <t>Compensación / apoyo operativo</t>
  </si>
  <si>
    <t>VALE01</t>
  </si>
  <si>
    <t>NATHALIA HERNÁNDEZ BAUTISTA</t>
  </si>
  <si>
    <t>VALE02</t>
  </si>
  <si>
    <t>DEMETRIO EDUARDO DE LA ROSA BLANCAS</t>
  </si>
  <si>
    <t>VALE03</t>
  </si>
  <si>
    <t>DR. A. EDMUNDO CERVANTES ESPINO</t>
  </si>
  <si>
    <t>Reembolso de gastos acumulados / obligación previa</t>
  </si>
  <si>
    <t>VALE04</t>
  </si>
  <si>
    <t>CITLALI GRANADOS HEREDIA (COMPLEMENTO)</t>
  </si>
  <si>
    <t>TIENDA STUIA</t>
  </si>
  <si>
    <t>STUIA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</si>
  <si>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</si>
  <si>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</si>
  <si>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</si>
  <si>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</si>
  <si>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</si>
  <si>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</si>
  <si>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Pago por cheque – RFC GAHC740806MT7</t>
  </si>
  <si>
    <t>Pago por cheque; clasificación preliminar como honorarios profesionales</t>
  </si>
  <si>
    <t>ASOCIACION DE PROFESORES E INVESTIGADORES DE LA UNIVERSIDAD IBEROAMERICANA A.C.
Ingresos y cobros identificados | Julio 2026</t>
  </si>
  <si>
    <t>Depósitos provenientes de Universidad Iberoamericana</t>
  </si>
  <si>
    <t>Cobros / cuotas por clasificar</t>
  </si>
  <si>
    <t>Estado de cuenta Santander julio 2026</t>
  </si>
  <si>
    <t>Incluir</t>
  </si>
  <si>
    <t>Sin depósitos de Ibero en el periodo</t>
  </si>
  <si>
    <t>Otros depósitos bancarios</t>
  </si>
  <si>
    <t>Cobros bancarios por clasificar</t>
  </si>
  <si>
    <t>Depósitos distintos de Ibero</t>
  </si>
  <si>
    <t>Ventas en efectivo / arqueos de caja</t>
  </si>
  <si>
    <t>Ventas en efectivo</t>
  </si>
  <si>
    <t>Control administrativo / caja chica</t>
  </si>
  <si>
    <t>Arqueos de caja de cristal: $1,171 + $521</t>
  </si>
  <si>
    <t>Cuotas y otros cobros en efectivo</t>
  </si>
  <si>
    <t>Cuotas / otros ingresos</t>
  </si>
  <si>
    <t>Cuota en efectivo identificada en el control: $600</t>
  </si>
  <si>
    <t>TOTAL INGRESOS / COBROS IDENTIFICADOS</t>
  </si>
  <si>
    <t>ASOCIACION DE PROFESORES E INVESTIGADORES DE LA UNIVERSIDAD IBEROAMERICANA A.C.
Conciliación y pendientes | Julio 2026</t>
  </si>
  <si>
    <t>Arqueos de caja de cristal</t>
  </si>
  <si>
    <t>Integrado como ingreso</t>
  </si>
  <si>
    <t>Se reconocen como ventas en efectivo</t>
  </si>
  <si>
    <t>Mantener soporte de arqueos para conciliación</t>
  </si>
  <si>
    <t>Control de gastos julio</t>
  </si>
  <si>
    <t>Cuota en efectivo identificada</t>
  </si>
  <si>
    <t>Se incorpora como otro cobro en efectivo</t>
  </si>
  <si>
    <t>Confirmar integrante / concepto</t>
  </si>
  <si>
    <t>Reembolso al Dr. Edmundo Cervantes</t>
  </si>
  <si>
    <t>Reclasificado</t>
  </si>
  <si>
    <t>No se considera gasto adicional de julio</t>
  </si>
  <si>
    <t>Conciliar contra gastos originales acumulados</t>
  </si>
  <si>
    <t>Control de caja chica</t>
  </si>
  <si>
    <t>Cheque por $9,000 (RFC GAHC740806MT7)</t>
  </si>
  <si>
    <t>Se presenta como honorarios por patrón histórico</t>
  </si>
  <si>
    <t>Confirmar CFDI / periodo al que corresponde</t>
  </si>
  <si>
    <t>Estado de cuenta julio</t>
  </si>
  <si>
    <t>Clasificación de depósitos bancarios</t>
  </si>
  <si>
    <t>Pendiente</t>
  </si>
  <si>
    <t>Confirmar si los cuatro depósitos de $600 son cuotas</t>
  </si>
  <si>
    <t>ASOCIACION DE PROFESORES E INVESTIGADORES DE LA UNIVERSIDAD IBEROAMERICANA A.C.
Notas metodológicas y fuentes | Julio 2026</t>
  </si>
  <si>
    <t>CONTROL DE GASTOS JULIO2026.xlsx – hojas de Santander y caja chica</t>
  </si>
  <si>
    <t>Detalle de gastos, movimientos de caja e ingresos en efectivo</t>
  </si>
  <si>
    <t>Revisado</t>
  </si>
  <si>
    <t>EDC20260700024537137479.pdf – Estado de cuenta Santander</t>
  </si>
  <si>
    <t>Saldo inicial, depósitos, retiros, saldo final, comisiones y movimientos bancarios</t>
  </si>
  <si>
    <t>CFDI/XML y PDF contenidos en la carpeta del mes</t>
  </si>
  <si>
    <t>Soporte de proveedores y facturas</t>
  </si>
  <si>
    <t>Disponibles para auditoría</t>
  </si>
  <si>
    <t>Vales y comprobantes de caja chica</t>
  </si>
  <si>
    <t>Soporte de gastos menores, compensaciones y reembolsos</t>
  </si>
  <si>
    <t>Disponibles; algunos sin CFDI</t>
  </si>
  <si>
    <t>Ingresos por ventas en efectivo</t>
  </si>
  <si>
    <t>Integrados como ingresos preliminares</t>
  </si>
  <si>
    <t>Criterio contable de trabajo</t>
  </si>
  <si>
    <t>Se excluyen retiros, resguardos, reembolsos y pagos de obligaciones previas como gasto adicional</t>
  </si>
  <si>
    <t>Preliminar</t>
  </si>
  <si>
    <t>Afecta presentación final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</si>
</sst>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$#,##0.00;[Red]\(\$#,##0.00\);\-"/>
  </numFmts>
  <fonts count="14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i/>
      <sz val="9"/>
      <color rgb="FF5B4A00"/>
      <name val="Aptos"/>
    </font>
    <font>
      <b/>
      <sz val="11"/>
      <color rgb="FFFFFFFF"/>
      <name val="Aptos Display"/>
      <family val="2"/>
    </font>
    <font>
      <sz val="9"/>
      <color rgb="FF222222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4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0" fontId="13" fillId="6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 wrapText="1"/>
    </xf>
    <xf numFmtId="0" fontId="11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B1"/>
    </sheetView>
  </sheetViews>
  <sheetFormatPr baseColWidth="10" defaultColWidth="8.796875" defaultRowHeight="13.8"/>
  <cols>
    <col min="1" max="1" width="43" customWidth="1"/>
    <col min="2" max="2" width="34.296875" customWidth="1"/>
    <col min="3" max="4" width="12" customWidth="1"/>
  </cols>
  <sheetData>
    <row r="1" spans="1:4" ht="57" customHeight="1">
      <c r="A1" s="26" t="s">
        <v>24</v>
      </c>
      <c r="B1" s="26"/>
      <c r="C1" s="1"/>
      <c r="D1" s="1"/>
    </row>
    <row r="2" spans="1:4">
      <c r="A2" s="2"/>
      <c r="B2" s="2"/>
    </row>
    <row r="3" spans="1:4">
      <c r="A3" s="25" t="s">
        <v>0</v>
      </c>
      <c r="B3" s="25"/>
      <c r="C3" s="25"/>
      <c r="D3" s="25"/>
    </row>
    <row r="4" spans="1:4">
      <c r="A4" s="2" t="s">
        <v>25</v>
      </c>
      <c r="B4" s="3">
        <v>0</v>
      </c>
    </row>
    <row r="5" spans="1:4">
      <c r="A5" s="2" t="s">
        <v>26</v>
      </c>
      <c r="B5" s="3">
        <v>4692</v>
      </c>
    </row>
    <row r="6" spans="1:4">
      <c r="A6" s="6" t="s">
        <v>27</v>
      </c>
      <c r="B6" s="7">
        <f>SUM(B4:B5)</f>
        <v>4692</v>
      </c>
    </row>
    <row r="7" spans="1:4">
      <c r="A7" s="2"/>
      <c r="B7" s="3"/>
    </row>
    <row r="8" spans="1:4">
      <c r="A8" s="25"/>
      <c r="B8" s="25"/>
      <c r="C8" s="25"/>
      <c r="D8" s="25"/>
    </row>
    <row r="9" spans="1:4">
      <c r="A9" s="2" t="s">
        <v>28</v>
      </c>
      <c r="B9" s="3">
        <f>SUMIFS('Detalle Gastos'!$E$3:$E$17,'Detalle Gastos'!$G$3:$G$17,A9,'Detalle Gastos'!$H$3:$H$17,1)</f>
        <v>4272</v>
      </c>
    </row>
    <row r="10" spans="1:4">
      <c r="A10" s="2" t="s">
        <v>29</v>
      </c>
      <c r="B10" s="3">
        <f>SUMIFS('Detalle Gastos'!$E$3:$E$17,'Detalle Gastos'!$G$3:$G$17,A10,'Detalle Gastos'!$H$3:$H$17,1)</f>
        <v>0</v>
      </c>
    </row>
    <row r="11" spans="1:4">
      <c r="A11" s="2" t="s">
        <v>30</v>
      </c>
      <c r="B11" s="3">
        <f>SUMIFS('Detalle Gastos'!$E$3:$E$17,'Detalle Gastos'!$G$3:$G$17,A11,'Detalle Gastos'!$H$3:$H$17,1)</f>
        <v>13500</v>
      </c>
    </row>
    <row r="12" spans="1:4">
      <c r="A12" s="2" t="s">
        <v>31</v>
      </c>
      <c r="B12" s="3">
        <f>SUMIFS('Detalle Gastos'!$E$3:$E$17,'Detalle Gastos'!$G$3:$G$17,A12,'Detalle Gastos'!$H$3:$H$17,1)</f>
        <v>0</v>
      </c>
    </row>
    <row r="13" spans="1:4">
      <c r="A13" s="2" t="s">
        <v>32</v>
      </c>
      <c r="B13" s="3">
        <f>SUMIFS('Detalle Gastos'!$E$3:$E$17,'Detalle Gastos'!$G$3:$G$17,A13,'Detalle Gastos'!$H$3:$H$17,1)</f>
        <v>0</v>
      </c>
    </row>
    <row r="14" spans="1:4">
      <c r="A14" s="2" t="s">
        <v>33</v>
      </c>
      <c r="B14" s="3">
        <f>SUMIFS('Detalle Gastos'!$E$3:$E$17,'Detalle Gastos'!$G$3:$G$17,A14,'Detalle Gastos'!$H$3:$H$17,1)</f>
        <v>9463</v>
      </c>
    </row>
    <row r="15" spans="1:4">
      <c r="A15" s="2" t="s">
        <v>34</v>
      </c>
      <c r="B15" s="3">
        <f>SUMIFS('Detalle Gastos'!$E$3:$E$17,'Detalle Gastos'!$G$3:$G$17,A15,'Detalle Gastos'!$H$3:$H$17,1)</f>
        <v>870</v>
      </c>
    </row>
    <row r="16" spans="1:4">
      <c r="A16" s="6" t="s">
        <v>35</v>
      </c>
      <c r="B16" s="7">
        <f>SUM(B9:B15)</f>
        <v>28105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9">
        <f>B6-B16</f>
        <v>-23413</v>
      </c>
      <c r="C18" s="8"/>
      <c r="D18" s="8"/>
    </row>
    <row r="19" spans="1:4">
      <c r="A19" s="2"/>
      <c r="B19" s="2"/>
    </row>
    <row r="20" spans="1:4" ht="37.049999999999997" customHeight="1">
      <c r="A20" s="27" t="s">
        <v>37</v>
      </c>
      <c r="B20" s="28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39" customHeight="1">
      <c r="A1" s="24" t="s">
        <v>38</v>
      </c>
      <c r="B1" s="24"/>
      <c r="C1" s="24"/>
      <c r="D1" s="24"/>
    </row>
    <row r="2" spans="1:4">
      <c r="A2" s="2"/>
      <c r="B2" s="2"/>
      <c r="C2" s="2"/>
      <c r="D2" s="2"/>
    </row>
    <row r="3" spans="1:4">
      <c r="A3" s="10" t="s">
        <v>1</v>
      </c>
      <c r="B3" s="10" t="s">
        <v>2</v>
      </c>
      <c r="C3" s="10" t="s">
        <v>3</v>
      </c>
      <c r="D3" s="10" t="s">
        <v>4</v>
      </c>
    </row>
    <row r="4" spans="1:4">
      <c r="A4" s="2" t="s">
        <v>39</v>
      </c>
      <c r="B4" s="3">
        <v>260496.87</v>
      </c>
      <c r="C4" s="2" t="s">
        <v>40</v>
      </c>
      <c r="D4" s="2"/>
    </row>
    <row r="5" spans="1:4">
      <c r="A5" s="2" t="s">
        <v>41</v>
      </c>
      <c r="B5" s="3">
        <v>2400</v>
      </c>
      <c r="C5" s="2" t="s">
        <v>40</v>
      </c>
      <c r="D5" s="2"/>
    </row>
    <row r="6" spans="1:4">
      <c r="A6" s="2" t="s">
        <v>42</v>
      </c>
      <c r="B6" s="3">
        <v>18019</v>
      </c>
      <c r="C6" s="2" t="s">
        <v>40</v>
      </c>
      <c r="D6" s="2"/>
    </row>
    <row r="7" spans="1:4">
      <c r="A7" s="4" t="s">
        <v>43</v>
      </c>
      <c r="B7" s="5">
        <f>B5-B6</f>
        <v>-15619</v>
      </c>
      <c r="C7" s="4"/>
      <c r="D7" s="4"/>
    </row>
    <row r="8" spans="1:4">
      <c r="A8" s="4" t="s">
        <v>44</v>
      </c>
      <c r="B8" s="5">
        <f>B4+B7</f>
        <v>244877.87</v>
      </c>
      <c r="C8" s="4"/>
      <c r="D8" s="4"/>
    </row>
    <row r="9" spans="1:4">
      <c r="A9" s="11" t="s">
        <v>45</v>
      </c>
      <c r="B9" s="12">
        <v>244877.87</v>
      </c>
      <c r="C9" s="11"/>
      <c r="D9" s="11"/>
    </row>
    <row r="10" spans="1:4">
      <c r="A10" s="14" t="s">
        <v>46</v>
      </c>
      <c r="B10" s="13">
        <f>ROUND(B8-B9,2)</f>
        <v>0</v>
      </c>
      <c r="C10" s="14"/>
      <c r="D10" s="14"/>
    </row>
    <row r="11" spans="1:4">
      <c r="A11" s="2"/>
      <c r="B11" s="2"/>
      <c r="C11" s="2"/>
      <c r="D11" s="2"/>
    </row>
    <row r="12" spans="1:4" ht="35.1" customHeight="1">
      <c r="A12" s="28" t="s">
        <v>5</v>
      </c>
      <c r="B12" s="28"/>
      <c r="C12" s="28"/>
      <c r="D12" s="28"/>
    </row>
  </sheetData>
  <mergeCells count="2">
    <mergeCell ref="A1:D1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topLeftCell="G1" workbookViewId="0">
      <pane ySplit="2" topLeftCell="A11" activePane="bottomLeft" state="frozen"/>
      <selection pane="bottomLeft" sqref="A1:J1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.6" customHeight="1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0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2</v>
      </c>
      <c r="F2" s="15" t="s">
        <v>10</v>
      </c>
      <c r="G2" s="15" t="s">
        <v>11</v>
      </c>
      <c r="H2" s="15" t="s">
        <v>12</v>
      </c>
      <c r="I2" s="15" t="s">
        <v>4</v>
      </c>
      <c r="J2" s="15" t="s">
        <v>13</v>
      </c>
    </row>
    <row r="3" spans="1:10" ht="30" customHeight="1">
      <c r="A3" s="16">
        <v>46205</v>
      </c>
      <c r="B3" s="17" t="s">
        <v>48</v>
      </c>
      <c r="C3" s="17" t="s">
        <v>49</v>
      </c>
      <c r="D3" s="17" t="s">
        <v>50</v>
      </c>
      <c r="E3" s="18">
        <v>3000</v>
      </c>
      <c r="F3" s="17"/>
      <c r="G3" s="17" t="s">
        <v>51</v>
      </c>
      <c r="H3" s="19">
        <v>0</v>
      </c>
      <c r="I3" s="21"/>
      <c r="J3" s="18">
        <f t="shared" ref="J3:J17" si="0">E3*H3</f>
        <v>0</v>
      </c>
    </row>
    <row r="4" spans="1:10" ht="30" customHeight="1">
      <c r="A4" s="16">
        <v>46205</v>
      </c>
      <c r="B4" s="17" t="s">
        <v>48</v>
      </c>
      <c r="C4" s="17" t="s">
        <v>52</v>
      </c>
      <c r="D4" s="17" t="s">
        <v>53</v>
      </c>
      <c r="E4" s="18">
        <v>2880</v>
      </c>
      <c r="F4" s="17" t="s">
        <v>54</v>
      </c>
      <c r="G4" s="17" t="s">
        <v>28</v>
      </c>
      <c r="H4" s="19">
        <v>1</v>
      </c>
      <c r="I4" s="21"/>
      <c r="J4" s="18">
        <f t="shared" si="0"/>
        <v>2880</v>
      </c>
    </row>
    <row r="5" spans="1:10" ht="30" customHeight="1">
      <c r="A5" s="16">
        <v>46205</v>
      </c>
      <c r="B5" s="17" t="s">
        <v>48</v>
      </c>
      <c r="C5" s="17" t="s">
        <v>55</v>
      </c>
      <c r="D5" s="17" t="s">
        <v>30</v>
      </c>
      <c r="E5" s="18">
        <v>4454</v>
      </c>
      <c r="F5" s="17" t="s">
        <v>56</v>
      </c>
      <c r="G5" s="17" t="s">
        <v>30</v>
      </c>
      <c r="H5" s="19">
        <v>1</v>
      </c>
      <c r="I5" s="21"/>
      <c r="J5" s="18">
        <f t="shared" si="0"/>
        <v>4454</v>
      </c>
    </row>
    <row r="6" spans="1:10" ht="30" customHeight="1">
      <c r="A6" s="16">
        <v>46206</v>
      </c>
      <c r="B6" s="17" t="s">
        <v>48</v>
      </c>
      <c r="C6" s="17" t="s">
        <v>57</v>
      </c>
      <c r="D6" s="17" t="s">
        <v>50</v>
      </c>
      <c r="E6" s="18">
        <v>5000</v>
      </c>
      <c r="F6" s="17"/>
      <c r="G6" s="17" t="s">
        <v>51</v>
      </c>
      <c r="H6" s="19">
        <v>0</v>
      </c>
      <c r="I6" s="21"/>
      <c r="J6" s="18">
        <f t="shared" si="0"/>
        <v>0</v>
      </c>
    </row>
    <row r="7" spans="1:10">
      <c r="A7" s="16">
        <v>46206</v>
      </c>
      <c r="B7" s="17" t="s">
        <v>48</v>
      </c>
      <c r="C7" s="17" t="s">
        <v>58</v>
      </c>
      <c r="D7" s="17" t="s">
        <v>59</v>
      </c>
      <c r="E7" s="18">
        <v>5104</v>
      </c>
      <c r="F7" s="17" t="s">
        <v>60</v>
      </c>
      <c r="G7" s="17" t="s">
        <v>33</v>
      </c>
      <c r="H7" s="19">
        <v>1</v>
      </c>
      <c r="I7" s="17"/>
      <c r="J7" s="18">
        <f t="shared" si="0"/>
        <v>5104</v>
      </c>
    </row>
    <row r="8" spans="1:10">
      <c r="A8" s="16">
        <v>46205</v>
      </c>
      <c r="B8" s="17" t="s">
        <v>61</v>
      </c>
      <c r="C8" s="17" t="s">
        <v>62</v>
      </c>
      <c r="D8" s="17" t="s">
        <v>63</v>
      </c>
      <c r="E8" s="18">
        <v>1210</v>
      </c>
      <c r="F8" s="17" t="s">
        <v>64</v>
      </c>
      <c r="G8" s="17" t="s">
        <v>33</v>
      </c>
      <c r="H8" s="19">
        <v>1</v>
      </c>
      <c r="I8" s="17"/>
      <c r="J8" s="18">
        <f t="shared" si="0"/>
        <v>1210</v>
      </c>
    </row>
    <row r="9" spans="1:10">
      <c r="A9" s="16">
        <v>46205</v>
      </c>
      <c r="B9" s="17" t="s">
        <v>61</v>
      </c>
      <c r="C9" s="17" t="s">
        <v>65</v>
      </c>
      <c r="D9" s="17" t="s">
        <v>63</v>
      </c>
      <c r="E9" s="18">
        <v>2000</v>
      </c>
      <c r="F9" s="17" t="s">
        <v>66</v>
      </c>
      <c r="G9" s="17" t="s">
        <v>33</v>
      </c>
      <c r="H9" s="19">
        <v>1</v>
      </c>
      <c r="I9" s="17"/>
      <c r="J9" s="18">
        <f t="shared" si="0"/>
        <v>2000</v>
      </c>
    </row>
    <row r="10" spans="1:10" ht="24">
      <c r="A10" s="16">
        <v>46205</v>
      </c>
      <c r="B10" s="17" t="s">
        <v>61</v>
      </c>
      <c r="C10" s="17" t="s">
        <v>67</v>
      </c>
      <c r="D10" s="17" t="s">
        <v>63</v>
      </c>
      <c r="E10" s="18">
        <v>1000</v>
      </c>
      <c r="F10" s="17" t="s">
        <v>68</v>
      </c>
      <c r="G10" s="17" t="s">
        <v>33</v>
      </c>
      <c r="H10" s="19">
        <v>1</v>
      </c>
      <c r="I10" s="17"/>
      <c r="J10" s="18">
        <f t="shared" si="0"/>
        <v>1000</v>
      </c>
    </row>
    <row r="11" spans="1:10" ht="24">
      <c r="A11" s="16">
        <v>46205</v>
      </c>
      <c r="B11" s="17" t="s">
        <v>61</v>
      </c>
      <c r="C11" s="17" t="s">
        <v>69</v>
      </c>
      <c r="D11" s="17" t="s">
        <v>70</v>
      </c>
      <c r="E11" s="18">
        <v>961</v>
      </c>
      <c r="F11" s="17" t="s">
        <v>71</v>
      </c>
      <c r="G11" s="17" t="s">
        <v>51</v>
      </c>
      <c r="H11" s="19">
        <v>0</v>
      </c>
      <c r="I11" s="17"/>
      <c r="J11" s="18">
        <f t="shared" si="0"/>
        <v>0</v>
      </c>
    </row>
    <row r="12" spans="1:10" ht="24">
      <c r="A12" s="16">
        <v>46205</v>
      </c>
      <c r="B12" s="17" t="s">
        <v>61</v>
      </c>
      <c r="C12" s="17" t="s">
        <v>72</v>
      </c>
      <c r="D12" s="17" t="s">
        <v>30</v>
      </c>
      <c r="E12" s="18">
        <v>46</v>
      </c>
      <c r="F12" s="17"/>
      <c r="G12" s="17" t="s">
        <v>30</v>
      </c>
      <c r="H12" s="19">
        <v>1</v>
      </c>
      <c r="I12" s="17"/>
      <c r="J12" s="18">
        <f t="shared" si="0"/>
        <v>46</v>
      </c>
    </row>
    <row r="13" spans="1:10">
      <c r="A13" s="16">
        <v>46209</v>
      </c>
      <c r="B13" s="17" t="s">
        <v>61</v>
      </c>
      <c r="C13" s="17" t="s">
        <v>73</v>
      </c>
      <c r="D13" s="17" t="s">
        <v>53</v>
      </c>
      <c r="E13" s="18">
        <v>1392</v>
      </c>
      <c r="F13" s="17" t="s">
        <v>74</v>
      </c>
      <c r="G13" s="17" t="s">
        <v>28</v>
      </c>
      <c r="H13" s="19">
        <v>1</v>
      </c>
      <c r="I13" s="17"/>
      <c r="J13" s="18">
        <f t="shared" si="0"/>
        <v>1392</v>
      </c>
    </row>
    <row r="14" spans="1:10" ht="30" customHeight="1">
      <c r="A14" s="16">
        <v>46220</v>
      </c>
      <c r="B14" s="17" t="s">
        <v>75</v>
      </c>
      <c r="C14" s="17" t="s">
        <v>76</v>
      </c>
      <c r="D14" s="17" t="s">
        <v>77</v>
      </c>
      <c r="E14" s="18">
        <v>149</v>
      </c>
      <c r="F14" s="17" t="s">
        <v>78</v>
      </c>
      <c r="G14" s="17" t="s">
        <v>33</v>
      </c>
      <c r="H14" s="19">
        <v>1</v>
      </c>
      <c r="I14" s="21"/>
      <c r="J14" s="18">
        <f t="shared" si="0"/>
        <v>149</v>
      </c>
    </row>
    <row r="15" spans="1:10">
      <c r="A15" s="16">
        <v>46234</v>
      </c>
      <c r="B15" s="17" t="s">
        <v>75</v>
      </c>
      <c r="C15" s="17" t="s">
        <v>48</v>
      </c>
      <c r="D15" s="17" t="s">
        <v>79</v>
      </c>
      <c r="E15" s="18">
        <v>750</v>
      </c>
      <c r="F15" s="17" t="s">
        <v>78</v>
      </c>
      <c r="G15" s="17" t="s">
        <v>34</v>
      </c>
      <c r="H15" s="19">
        <v>1</v>
      </c>
      <c r="I15" s="17"/>
      <c r="J15" s="18">
        <f t="shared" si="0"/>
        <v>750</v>
      </c>
    </row>
    <row r="16" spans="1:10">
      <c r="A16" s="16">
        <v>46234</v>
      </c>
      <c r="B16" s="17" t="s">
        <v>75</v>
      </c>
      <c r="C16" s="17" t="s">
        <v>48</v>
      </c>
      <c r="D16" s="17" t="s">
        <v>80</v>
      </c>
      <c r="E16" s="18">
        <v>120</v>
      </c>
      <c r="F16" s="17" t="s">
        <v>78</v>
      </c>
      <c r="G16" s="17" t="s">
        <v>34</v>
      </c>
      <c r="H16" s="19">
        <v>1</v>
      </c>
      <c r="I16" s="17"/>
      <c r="J16" s="18">
        <f t="shared" si="0"/>
        <v>120</v>
      </c>
    </row>
    <row r="17" spans="1:10" ht="24">
      <c r="A17" s="16">
        <v>46220</v>
      </c>
      <c r="B17" s="17" t="s">
        <v>75</v>
      </c>
      <c r="C17" s="17" t="s">
        <v>81</v>
      </c>
      <c r="D17" s="17" t="s">
        <v>82</v>
      </c>
      <c r="E17" s="18">
        <v>9000</v>
      </c>
      <c r="F17" s="17" t="s">
        <v>78</v>
      </c>
      <c r="G17" s="17" t="s">
        <v>30</v>
      </c>
      <c r="H17" s="19">
        <v>1</v>
      </c>
      <c r="I17" s="17"/>
      <c r="J17" s="18">
        <f t="shared" si="0"/>
        <v>9000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2" customWidth="1"/>
  </cols>
  <sheetData>
    <row r="1" spans="1:6" ht="39.6" customHeight="1">
      <c r="A1" s="24" t="s">
        <v>83</v>
      </c>
      <c r="B1" s="24"/>
      <c r="C1" s="24"/>
      <c r="D1" s="24"/>
      <c r="E1" s="24"/>
      <c r="F1" s="24"/>
    </row>
    <row r="2" spans="1:6" ht="19.2" customHeight="1">
      <c r="A2" s="15" t="s">
        <v>1</v>
      </c>
      <c r="B2" s="15" t="s">
        <v>14</v>
      </c>
      <c r="C2" s="15" t="s">
        <v>15</v>
      </c>
      <c r="D2" s="15" t="s">
        <v>3</v>
      </c>
      <c r="E2" s="15" t="s">
        <v>16</v>
      </c>
      <c r="F2" s="15" t="s">
        <v>4</v>
      </c>
    </row>
    <row r="3" spans="1:6">
      <c r="A3" s="2" t="s">
        <v>84</v>
      </c>
      <c r="B3" s="3">
        <v>0</v>
      </c>
      <c r="C3" s="2" t="s">
        <v>85</v>
      </c>
      <c r="D3" s="2" t="s">
        <v>86</v>
      </c>
      <c r="E3" s="2" t="s">
        <v>87</v>
      </c>
      <c r="F3" s="2" t="s">
        <v>88</v>
      </c>
    </row>
    <row r="4" spans="1:6">
      <c r="A4" s="2" t="s">
        <v>89</v>
      </c>
      <c r="B4" s="3">
        <v>2400</v>
      </c>
      <c r="C4" s="2" t="s">
        <v>90</v>
      </c>
      <c r="D4" s="2" t="s">
        <v>86</v>
      </c>
      <c r="E4" s="2" t="s">
        <v>87</v>
      </c>
      <c r="F4" s="2" t="s">
        <v>91</v>
      </c>
    </row>
    <row r="5" spans="1:6">
      <c r="A5" s="4" t="s">
        <v>92</v>
      </c>
      <c r="B5" s="5">
        <v>2400</v>
      </c>
      <c r="C5" s="4" t="s">
        <v>93</v>
      </c>
      <c r="D5" s="4" t="s">
        <v>94</v>
      </c>
      <c r="E5" s="4" t="s">
        <v>87</v>
      </c>
      <c r="F5" s="4" t="s">
        <v>95</v>
      </c>
    </row>
    <row r="6" spans="1:6">
      <c r="A6" s="2" t="s">
        <v>96</v>
      </c>
      <c r="B6" s="2">
        <v>600</v>
      </c>
      <c r="C6" s="2" t="s">
        <v>97</v>
      </c>
      <c r="D6" s="2" t="s">
        <v>94</v>
      </c>
      <c r="E6" s="2" t="s">
        <v>87</v>
      </c>
      <c r="F6" s="2" t="s">
        <v>98</v>
      </c>
    </row>
    <row r="7" spans="1:6">
      <c r="A7" t="s">
        <v>99</v>
      </c>
      <c r="B7">
        <f>SUM(B3:B6)</f>
        <v>5400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E12" sqref="E12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32.4" customHeight="1">
      <c r="A1" s="24" t="s">
        <v>100</v>
      </c>
      <c r="B1" s="24"/>
      <c r="C1" s="24"/>
      <c r="D1" s="24"/>
      <c r="E1" s="24"/>
      <c r="F1" s="24"/>
    </row>
    <row r="2" spans="1:6">
      <c r="A2" s="2"/>
      <c r="B2" s="2"/>
      <c r="C2" s="2"/>
      <c r="D2" s="2"/>
      <c r="E2" s="2"/>
      <c r="F2" s="2"/>
    </row>
    <row r="3" spans="1:6" ht="19.2" customHeight="1">
      <c r="A3" s="15" t="s">
        <v>17</v>
      </c>
      <c r="B3" s="15" t="s">
        <v>14</v>
      </c>
      <c r="C3" s="15" t="s">
        <v>18</v>
      </c>
      <c r="D3" s="15" t="s">
        <v>19</v>
      </c>
      <c r="E3" s="15" t="s">
        <v>20</v>
      </c>
      <c r="F3" s="15" t="s">
        <v>3</v>
      </c>
    </row>
    <row r="4" spans="1:6" ht="24.3" customHeight="1">
      <c r="A4" s="17" t="s">
        <v>101</v>
      </c>
      <c r="B4" s="18">
        <v>1692</v>
      </c>
      <c r="C4" s="17" t="s">
        <v>102</v>
      </c>
      <c r="D4" s="17" t="s">
        <v>103</v>
      </c>
      <c r="E4" s="17" t="s">
        <v>104</v>
      </c>
      <c r="F4" s="17" t="s">
        <v>105</v>
      </c>
    </row>
    <row r="5" spans="1:6" ht="24.3" customHeight="1">
      <c r="A5" s="17" t="s">
        <v>106</v>
      </c>
      <c r="B5" s="18">
        <v>600</v>
      </c>
      <c r="C5" s="17" t="s">
        <v>102</v>
      </c>
      <c r="D5" s="17" t="s">
        <v>107</v>
      </c>
      <c r="E5" s="17" t="s">
        <v>108</v>
      </c>
      <c r="F5" s="17" t="s">
        <v>105</v>
      </c>
    </row>
    <row r="6" spans="1:6" ht="24.3" customHeight="1">
      <c r="A6" s="17" t="s">
        <v>109</v>
      </c>
      <c r="B6" s="18">
        <v>961</v>
      </c>
      <c r="C6" s="17" t="s">
        <v>110</v>
      </c>
      <c r="D6" s="17" t="s">
        <v>111</v>
      </c>
      <c r="E6" s="17" t="s">
        <v>112</v>
      </c>
      <c r="F6" s="17" t="s">
        <v>113</v>
      </c>
    </row>
    <row r="7" spans="1:6" ht="24.3" customHeight="1">
      <c r="A7" s="20" t="s">
        <v>114</v>
      </c>
      <c r="B7" s="22">
        <v>9000</v>
      </c>
      <c r="C7" s="20" t="s">
        <v>15</v>
      </c>
      <c r="D7" s="20" t="s">
        <v>115</v>
      </c>
      <c r="E7" s="20" t="s">
        <v>116</v>
      </c>
      <c r="F7" s="20" t="s">
        <v>117</v>
      </c>
    </row>
    <row r="8" spans="1:6" ht="24.3" customHeight="1">
      <c r="A8" s="20" t="s">
        <v>118</v>
      </c>
      <c r="B8" s="22">
        <v>2400</v>
      </c>
      <c r="C8" s="20" t="s">
        <v>119</v>
      </c>
      <c r="D8" s="23" t="s">
        <v>138</v>
      </c>
      <c r="E8" s="20" t="s">
        <v>120</v>
      </c>
      <c r="F8" s="20" t="s">
        <v>117</v>
      </c>
    </row>
    <row r="9" spans="1:6" ht="24.3" customHeight="1">
      <c r="A9" s="20"/>
      <c r="B9" s="22"/>
      <c r="C9" s="20"/>
      <c r="D9" s="20"/>
      <c r="E9" s="20"/>
      <c r="F9" s="20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sqref="A1:D1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34.200000000000003" customHeight="1">
      <c r="A1" s="24" t="s">
        <v>121</v>
      </c>
      <c r="B1" s="24"/>
      <c r="C1" s="24"/>
      <c r="D1" s="24"/>
    </row>
    <row r="2" spans="1:4">
      <c r="A2" s="2"/>
      <c r="B2" s="2"/>
      <c r="C2" s="2"/>
      <c r="D2" s="2"/>
    </row>
    <row r="3" spans="1:4" ht="19.2" customHeight="1">
      <c r="A3" s="15" t="s">
        <v>21</v>
      </c>
      <c r="B3" s="15" t="s">
        <v>22</v>
      </c>
      <c r="C3" s="15" t="s">
        <v>23</v>
      </c>
      <c r="D3" s="15" t="s">
        <v>18</v>
      </c>
    </row>
    <row r="4" spans="1:4" ht="19.2" customHeight="1">
      <c r="A4" s="17">
        <v>1</v>
      </c>
      <c r="B4" s="17" t="s">
        <v>122</v>
      </c>
      <c r="C4" s="17" t="s">
        <v>123</v>
      </c>
      <c r="D4" s="17" t="s">
        <v>124</v>
      </c>
    </row>
    <row r="5" spans="1:4" ht="19.2" customHeight="1">
      <c r="A5" s="17">
        <v>2</v>
      </c>
      <c r="B5" s="17" t="s">
        <v>125</v>
      </c>
      <c r="C5" s="17" t="s">
        <v>126</v>
      </c>
      <c r="D5" s="17" t="s">
        <v>124</v>
      </c>
    </row>
    <row r="6" spans="1:4" ht="19.2" customHeight="1">
      <c r="A6" s="17">
        <v>3</v>
      </c>
      <c r="B6" s="17" t="s">
        <v>127</v>
      </c>
      <c r="C6" s="17" t="s">
        <v>128</v>
      </c>
      <c r="D6" s="17" t="s">
        <v>129</v>
      </c>
    </row>
    <row r="7" spans="1:4" ht="19.2" customHeight="1">
      <c r="A7" s="17">
        <v>4</v>
      </c>
      <c r="B7" s="17" t="s">
        <v>130</v>
      </c>
      <c r="C7" s="17" t="s">
        <v>131</v>
      </c>
      <c r="D7" s="17" t="s">
        <v>132</v>
      </c>
    </row>
    <row r="8" spans="1:4" ht="19.2" customHeight="1">
      <c r="A8" s="17">
        <v>5</v>
      </c>
      <c r="B8" s="17" t="s">
        <v>101</v>
      </c>
      <c r="C8" s="17" t="s">
        <v>133</v>
      </c>
      <c r="D8" s="17" t="s">
        <v>134</v>
      </c>
    </row>
    <row r="9" spans="1:4" ht="19.2" customHeight="1">
      <c r="A9" s="17">
        <v>6</v>
      </c>
      <c r="B9" s="17" t="s">
        <v>135</v>
      </c>
      <c r="C9" s="17" t="s">
        <v>136</v>
      </c>
      <c r="D9" s="17" t="s">
        <v>137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Flujo Efectivo</vt:lpstr>
      <vt:lpstr>Detalle Gastos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2026-10-26T05:35:33Z</dcterms:modified>
</cp:coreProperties>
</file>